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COMMERCIAL\COMMUNICATION\13-Projets\2026-05 - REFONTE SITE WEB EURODIFROID\-CONTENUS-\Homepage et divers\Demande de devis\"/>
    </mc:Choice>
  </mc:AlternateContent>
  <xr:revisionPtr revIDLastSave="0" documentId="13_ncr:1_{C6587889-1CB7-4852-B2E1-025860F8E381}" xr6:coauthVersionLast="47" xr6:coauthVersionMax="47" xr10:uidLastSave="{00000000-0000-0000-0000-000000000000}"/>
  <bookViews>
    <workbookView xWindow="-23835" yWindow="675" windowWidth="23250" windowHeight="13680" xr2:uid="{5CD5CCCC-3B22-4447-8BA0-A30313459A79}"/>
  </bookViews>
  <sheets>
    <sheet name="Puissance therm. dissipée" sheetId="2" r:id="rId1"/>
  </sheets>
  <definedNames>
    <definedName name="Coef_côtés">#REF!</definedName>
    <definedName name="Coef_toit">#REF!</definedName>
    <definedName name="Flux_solaire">#REF!</definedName>
    <definedName name="Hauteur">#REF!</definedName>
    <definedName name="HRIN">#REF!</definedName>
    <definedName name="HROUT">#REF!</definedName>
    <definedName name="Kcôté">#REF!</definedName>
    <definedName name="Kplancher">#REF!</definedName>
    <definedName name="Ktoit">#REF!</definedName>
    <definedName name="Largeur">#REF!</definedName>
    <definedName name="Nom_côtés">#REF!</definedName>
    <definedName name="Nom_toit">#REF!</definedName>
    <definedName name="Profondeur">#REF!</definedName>
    <definedName name="Qair">#REF!</definedName>
    <definedName name="RAL_côtés">#REF!</definedName>
    <definedName name="RAL_toit">#REF!</definedName>
    <definedName name="Shelter">#REF!</definedName>
    <definedName name="TmaxIN">#REF!</definedName>
    <definedName name="TmaxOUT">#REF!</definedName>
    <definedName name="TminIN">#REF!</definedName>
    <definedName name="TminOUT">#REF!</definedName>
    <definedName name="Type_shelter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E42" i="2"/>
  <c r="K41" i="2"/>
  <c r="K40" i="2"/>
  <c r="E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K28" i="2"/>
  <c r="E28" i="2"/>
  <c r="K27" i="2"/>
  <c r="E27" i="2"/>
  <c r="K26" i="2"/>
  <c r="E26" i="2"/>
  <c r="K25" i="2"/>
  <c r="E25" i="2"/>
  <c r="K24" i="2"/>
  <c r="E24" i="2"/>
  <c r="K23" i="2"/>
  <c r="E23" i="2"/>
  <c r="K22" i="2"/>
  <c r="E22" i="2"/>
  <c r="K21" i="2"/>
  <c r="E21" i="2"/>
  <c r="K20" i="2"/>
  <c r="E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K6" i="2"/>
  <c r="E6" i="2"/>
  <c r="K5" i="2"/>
  <c r="E5" i="2"/>
  <c r="K4" i="2"/>
  <c r="E4" i="2"/>
  <c r="D47" i="2" l="1"/>
</calcChain>
</file>

<file path=xl/sharedStrings.xml><?xml version="1.0" encoding="utf-8"?>
<sst xmlns="http://schemas.openxmlformats.org/spreadsheetml/2006/main" count="94" uniqueCount="89">
  <si>
    <t>Composants</t>
  </si>
  <si>
    <t>Qté</t>
  </si>
  <si>
    <t>Dissipation [W]</t>
  </si>
  <si>
    <t>Dissipation totale [W]</t>
  </si>
  <si>
    <t>Contacteur 6 A</t>
  </si>
  <si>
    <t>Variateur 1.1 kW</t>
  </si>
  <si>
    <t>Contacteur 10 A</t>
  </si>
  <si>
    <t>Variateur 2.2 kW</t>
  </si>
  <si>
    <t>Contacteur 16 A</t>
  </si>
  <si>
    <t>Variateur 5 kW</t>
  </si>
  <si>
    <t>Contacteur 20 A</t>
  </si>
  <si>
    <t>Variateur 7,5 kW</t>
  </si>
  <si>
    <t>Contacteur 32 A</t>
  </si>
  <si>
    <t>Variateur 11 kW</t>
  </si>
  <si>
    <t>Contacteur 40 A</t>
  </si>
  <si>
    <t>Variateur 15 kW</t>
  </si>
  <si>
    <t>Contacteur 63 A</t>
  </si>
  <si>
    <t>Variateur 22 kW</t>
  </si>
  <si>
    <t>Contacteur 80 A</t>
  </si>
  <si>
    <t>Variateur 37 kW</t>
  </si>
  <si>
    <t>Contacteur 125 A</t>
  </si>
  <si>
    <t>Variateur 45 kW</t>
  </si>
  <si>
    <t>Contacteur 200 A</t>
  </si>
  <si>
    <t>Variateur 55 kW</t>
  </si>
  <si>
    <t>Contacteur 250 A</t>
  </si>
  <si>
    <t>Variateur 75 kW</t>
  </si>
  <si>
    <t>Contacteur 315 A</t>
  </si>
  <si>
    <t>Variateur 90 kW</t>
  </si>
  <si>
    <t>Contacteur 400 A</t>
  </si>
  <si>
    <t>Variateur 110 kW</t>
  </si>
  <si>
    <t>Contacteur 500 A</t>
  </si>
  <si>
    <t>Alimentation 12 V 1 A</t>
  </si>
  <si>
    <t>Démarreur progressif 3 kW</t>
  </si>
  <si>
    <t>Alimentation 12 V 3 A</t>
  </si>
  <si>
    <t>Démarreur progressif 5.5 kW</t>
  </si>
  <si>
    <t>Alimentation 12 V 5 A</t>
  </si>
  <si>
    <t>Démarreur progressif 7.5 kW</t>
  </si>
  <si>
    <t>Alimentation 12 V 10 A</t>
  </si>
  <si>
    <t>Démarreur progressif 15 kW</t>
  </si>
  <si>
    <t>Alimentation 12 V 25 A</t>
  </si>
  <si>
    <t>Démarreur progressif 37 kW</t>
  </si>
  <si>
    <t>Alimentation 24 V 3 A</t>
  </si>
  <si>
    <t>Démarreur progressif 55 kW</t>
  </si>
  <si>
    <t>Alimentation 24 V 5 A</t>
  </si>
  <si>
    <t>Démarreur progressif 75 kW</t>
  </si>
  <si>
    <t>Alimentation 24 V 10 A</t>
  </si>
  <si>
    <t>Démarreur progressif 132 kW</t>
  </si>
  <si>
    <t>Alimentation 24 V 15 A</t>
  </si>
  <si>
    <t>Démarreur progressif 160 kW</t>
  </si>
  <si>
    <t>Alimentation 24 V 25 A</t>
  </si>
  <si>
    <t>Démarreur progressif 225 kW</t>
  </si>
  <si>
    <t>Alimentation 24 V 40 A</t>
  </si>
  <si>
    <t>Démarreur progressif 315 kW</t>
  </si>
  <si>
    <t>Alimentation 24 V 50 A</t>
  </si>
  <si>
    <t>Démarreur progressif 450 kW</t>
  </si>
  <si>
    <t>Alimentation 48 V 1 A</t>
  </si>
  <si>
    <t>Démarreur progressif 630 kW</t>
  </si>
  <si>
    <t>Alimentation 48 V 3 A</t>
  </si>
  <si>
    <t>Démarreur étoile triangle 11 kW</t>
  </si>
  <si>
    <t>Alimentation 48 V 5 A</t>
  </si>
  <si>
    <t>Démarreur étoile triangle 18 kW</t>
  </si>
  <si>
    <t>Alimentation 48 V 10 A</t>
  </si>
  <si>
    <t>Démarreur étoile triangle 25 kW</t>
  </si>
  <si>
    <t>Alimentation 48 V 15 A</t>
  </si>
  <si>
    <t>Démarreur étoile triangle 37 kW</t>
  </si>
  <si>
    <t>Alimentation 48 V 25 A</t>
  </si>
  <si>
    <t>Démarreur étoile triangle 55 kW</t>
  </si>
  <si>
    <t>Transformateur 250 VA</t>
  </si>
  <si>
    <t>Démarreur étoile triangle 75 kW</t>
  </si>
  <si>
    <t>Transformateur 400 VA</t>
  </si>
  <si>
    <t>Démarreur étoile triangle 110 kW</t>
  </si>
  <si>
    <t>Transformateur 630 VA</t>
  </si>
  <si>
    <t>Démarreur étoile triangle 160 kW</t>
  </si>
  <si>
    <t>Transformateur 1000 VA</t>
  </si>
  <si>
    <t>Démarreur étoile triangle 220 kW</t>
  </si>
  <si>
    <t>Transformateur 2500 VA</t>
  </si>
  <si>
    <t>Démarreur étoile triangle 315 kW</t>
  </si>
  <si>
    <t>Transformateur 4000 VA</t>
  </si>
  <si>
    <t>U (V)</t>
  </si>
  <si>
    <t>Transformateur 6300 VA</t>
  </si>
  <si>
    <t>Relais statiques triphasés</t>
  </si>
  <si>
    <t>Transformateur 10000 VA</t>
  </si>
  <si>
    <t>Autres</t>
  </si>
  <si>
    <t>W</t>
  </si>
  <si>
    <t>Indiquer le nombre de composants présents dans l'armoire à refroidir, dans la colonne bleue "Qté" :</t>
  </si>
  <si>
    <t>TOTAL puissance thermique dissipée</t>
  </si>
  <si>
    <t>CALCUL PUISSANCE THERMIQUE DISSIPEE</t>
  </si>
  <si>
    <r>
      <rPr>
        <sz val="16"/>
        <rFont val="Avenir Next Condensed Demi Bold"/>
        <family val="2"/>
      </rPr>
      <t>EURODIFROID</t>
    </r>
    <r>
      <rPr>
        <sz val="10"/>
        <rFont val="Avenir Next Condensed Demi Bold"/>
        <family val="2"/>
      </rPr>
      <t xml:space="preserve">  </t>
    </r>
    <r>
      <rPr>
        <sz val="10"/>
        <rFont val="Segoe UI"/>
        <family val="2"/>
      </rPr>
      <t>-  164, rue de l'Artisanat, Z.I. Suzerolle - 49140 Seiches sur le Loir - France  /  +33 2 41 76 28 40  /  mail : ccial@eurodifroid.fr</t>
    </r>
  </si>
  <si>
    <r>
      <t xml:space="preserve">Les puissances dissipées sont données </t>
    </r>
    <r>
      <rPr>
        <b/>
        <i/>
        <sz val="11"/>
        <rFont val="Segoe UI Semilight"/>
        <family val="2"/>
      </rPr>
      <t xml:space="preserve">à titre indicatif </t>
    </r>
    <r>
      <rPr>
        <i/>
        <sz val="11"/>
        <rFont val="Segoe UI Semilight"/>
        <family val="2"/>
      </rPr>
      <t xml:space="preserve">et le calcul présenté a pour seul but de proposer une </t>
    </r>
    <r>
      <rPr>
        <b/>
        <i/>
        <sz val="11"/>
        <rFont val="Segoe UI Semilight"/>
        <family val="2"/>
      </rPr>
      <t>estimation.</t>
    </r>
    <r>
      <rPr>
        <i/>
        <sz val="11"/>
        <rFont val="Segoe UI Semilight"/>
        <family val="2"/>
      </rPr>
      <t xml:space="preserve">
&gt; Pour plus de précision, reportez vous aux catalogues et fiches techniques des contructeurs
&gt; N'hésitez pas à conserver une copie de votre calcul en cas de besoin pour de futurs échanges avec nos équipes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</si>
</sst>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0"/>
      <name val="Arial"/>
      <family val="2"/>
    </font>
    <font>
      <b/>
      <sz val="20"/>
      <name val="Avenir Next Condensed"/>
      <family val="2"/>
    </font>
    <font>
      <i/>
      <sz val="10"/>
      <name val="Segoe UI"/>
      <family val="2"/>
    </font>
    <font>
      <sz val="10"/>
      <name val="Segoe UI"/>
      <family val="2"/>
    </font>
    <font>
      <b/>
      <i/>
      <sz val="10"/>
      <name val="Segoe UI"/>
      <family val="2"/>
    </font>
    <font>
      <sz val="10"/>
      <color indexed="8"/>
      <name val="Arial"/>
      <family val="2"/>
    </font>
    <font>
      <sz val="10"/>
      <color theme="0"/>
      <name val="Segoe UI Semibold"/>
      <family val="2"/>
    </font>
    <font>
      <sz val="10"/>
      <color theme="0"/>
      <name val="Segoe UI Semilight"/>
      <family val="2"/>
    </font>
    <font>
      <sz val="10"/>
      <name val="Segoe UI Semilight"/>
      <family val="2"/>
    </font>
    <font>
      <sz val="10"/>
      <color indexed="8"/>
      <name val="Segoe UI Semilight"/>
      <family val="2"/>
    </font>
    <font>
      <sz val="10"/>
      <color rgb="FFFFFFFF"/>
      <name val="Segoe UI Semibold"/>
      <family val="2"/>
    </font>
    <font>
      <sz val="10"/>
      <color theme="0"/>
      <name val="Segoe UI Black"/>
      <family val="2"/>
    </font>
    <font>
      <i/>
      <sz val="11"/>
      <name val="Segoe UI"/>
      <family val="2"/>
    </font>
    <font>
      <sz val="12"/>
      <color theme="0"/>
      <name val="Segoe UI Black"/>
      <family val="2"/>
    </font>
    <font>
      <sz val="16"/>
      <name val="Avenir Next Condensed Demi Bold"/>
      <family val="2"/>
    </font>
    <font>
      <sz val="10"/>
      <name val="Avenir Next Condensed Demi Bold"/>
      <family val="2"/>
    </font>
    <font>
      <i/>
      <sz val="11"/>
      <name val="Segoe UI Semilight"/>
      <family val="2"/>
    </font>
    <font>
      <b/>
      <i/>
      <sz val="11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987B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A781E"/>
        <bgColor indexed="64"/>
      </patternFill>
    </fill>
    <fill>
      <patternFill patternType="solid">
        <fgColor rgb="FF59595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3" borderId="2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right" vertical="center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8" fillId="3" borderId="4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4" fillId="5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4" borderId="8" xfId="1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0" fontId="10" fillId="0" borderId="0" xfId="1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0" fillId="0" borderId="0" xfId="1" applyFont="1" applyAlignment="1">
      <alignment horizontal="left" vertical="center" wrapText="1"/>
    </xf>
    <xf numFmtId="0" fontId="9" fillId="0" borderId="1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11" fillId="6" borderId="0" xfId="0" applyFont="1" applyFill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 vertical="center"/>
    </xf>
    <xf numFmtId="0" fontId="9" fillId="0" borderId="12" xfId="0" applyFont="1" applyBorder="1"/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right" vertical="center"/>
    </xf>
    <xf numFmtId="0" fontId="8" fillId="3" borderId="16" xfId="0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2" fillId="5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 shrinkToFit="1"/>
    </xf>
  </cellXfs>
  <cellStyles count="2">
    <cellStyle name="Normal" xfId="0" builtinId="0"/>
    <cellStyle name="Normale_Foglio1" xfId="1" xr:uid="{FF99FDBA-2FEF-4C0E-9076-3BD731C370E0}"/>
  </cellStyles>
  <dxfs count="0"/>
  <tableStyles count="0" defaultTableStyle="TableStyleMedium2" defaultPivotStyle="PivotStyleLight16"/>
  <colors>
    <mruColors>
      <color rgb="FFF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65134</xdr:rowOff>
    </xdr:from>
    <xdr:to>
      <xdr:col>10</xdr:col>
      <xdr:colOff>777953</xdr:colOff>
      <xdr:row>0</xdr:row>
      <xdr:rowOff>441214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9BC735-63AC-4BB2-BD2D-32CB85D6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4245" y="65134"/>
          <a:ext cx="2042071" cy="37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5277-0864-4DE9-AB10-DA85F7B3832F}">
  <sheetPr codeName="Feuil2"/>
  <dimension ref="A1:U51"/>
  <sheetViews>
    <sheetView tabSelected="1" zoomScale="95" zoomScaleNormal="95" workbookViewId="0">
      <selection activeCell="B40" sqref="B40"/>
    </sheetView>
  </sheetViews>
  <sheetFormatPr baseColWidth="10" defaultRowHeight="13.2" x14ac:dyDescent="0.25"/>
  <cols>
    <col min="1" max="1" width="2.21875" customWidth="1"/>
    <col min="2" max="2" width="30.77734375" customWidth="1"/>
    <col min="7" max="7" width="4.77734375" customWidth="1"/>
    <col min="8" max="8" width="27" customWidth="1"/>
    <col min="12" max="12" width="2.5546875" customWidth="1"/>
  </cols>
  <sheetData>
    <row r="1" spans="1:12" ht="39" customHeight="1" x14ac:dyDescent="0.25">
      <c r="A1" s="1"/>
      <c r="B1" s="1" t="s">
        <v>86</v>
      </c>
      <c r="C1" s="1"/>
      <c r="D1" s="1"/>
      <c r="E1" s="1"/>
      <c r="F1" s="1"/>
      <c r="G1" s="1"/>
      <c r="H1" s="1"/>
      <c r="I1" s="1"/>
      <c r="J1" s="1"/>
      <c r="K1" s="1"/>
      <c r="L1" s="23"/>
    </row>
    <row r="2" spans="1:12" ht="27" customHeight="1" thickBot="1" x14ac:dyDescent="0.3">
      <c r="B2" s="24" t="s">
        <v>84</v>
      </c>
      <c r="C2" s="4"/>
      <c r="D2" s="3"/>
      <c r="E2" s="4"/>
      <c r="F2" s="4"/>
      <c r="G2" s="4"/>
      <c r="H2" s="5"/>
      <c r="I2" s="6"/>
      <c r="J2" s="5"/>
      <c r="K2" s="6"/>
    </row>
    <row r="3" spans="1:12" ht="30" x14ac:dyDescent="0.25">
      <c r="B3" s="28" t="s">
        <v>0</v>
      </c>
      <c r="C3" s="29" t="s">
        <v>1</v>
      </c>
      <c r="D3" s="30" t="s">
        <v>2</v>
      </c>
      <c r="E3" s="29" t="s">
        <v>3</v>
      </c>
      <c r="F3" s="29"/>
      <c r="G3" s="29"/>
      <c r="H3" s="30" t="s">
        <v>0</v>
      </c>
      <c r="I3" s="29" t="s">
        <v>1</v>
      </c>
      <c r="J3" s="30" t="s">
        <v>2</v>
      </c>
      <c r="K3" s="31" t="s">
        <v>3</v>
      </c>
    </row>
    <row r="4" spans="1:12" ht="15" x14ac:dyDescent="0.25">
      <c r="B4" s="32" t="s">
        <v>4</v>
      </c>
      <c r="C4" s="7">
        <v>0</v>
      </c>
      <c r="D4" s="33">
        <v>8</v>
      </c>
      <c r="E4" s="34">
        <f t="shared" ref="E4:E40" si="0">C4*D4</f>
        <v>0</v>
      </c>
      <c r="F4" s="8"/>
      <c r="G4" s="34"/>
      <c r="H4" s="35" t="s">
        <v>5</v>
      </c>
      <c r="I4" s="7">
        <v>0</v>
      </c>
      <c r="J4" s="33">
        <v>90</v>
      </c>
      <c r="K4" s="36">
        <f t="shared" ref="K4:K42" si="1">I4*J4</f>
        <v>0</v>
      </c>
    </row>
    <row r="5" spans="1:12" ht="15" x14ac:dyDescent="0.25">
      <c r="B5" s="32" t="s">
        <v>6</v>
      </c>
      <c r="C5" s="9">
        <v>0</v>
      </c>
      <c r="D5" s="33">
        <v>11</v>
      </c>
      <c r="E5" s="34">
        <f t="shared" si="0"/>
        <v>0</v>
      </c>
      <c r="F5" s="8"/>
      <c r="G5" s="34"/>
      <c r="H5" s="35" t="s">
        <v>7</v>
      </c>
      <c r="I5" s="9">
        <v>0</v>
      </c>
      <c r="J5" s="33">
        <v>110</v>
      </c>
      <c r="K5" s="36">
        <f t="shared" si="1"/>
        <v>0</v>
      </c>
    </row>
    <row r="6" spans="1:12" ht="15" x14ac:dyDescent="0.25">
      <c r="B6" s="32" t="s">
        <v>8</v>
      </c>
      <c r="C6" s="9">
        <v>0</v>
      </c>
      <c r="D6" s="33">
        <v>15</v>
      </c>
      <c r="E6" s="34">
        <f t="shared" si="0"/>
        <v>0</v>
      </c>
      <c r="F6" s="8"/>
      <c r="G6" s="34"/>
      <c r="H6" s="35" t="s">
        <v>9</v>
      </c>
      <c r="I6" s="9">
        <v>0</v>
      </c>
      <c r="J6" s="33">
        <v>200</v>
      </c>
      <c r="K6" s="36">
        <f t="shared" si="1"/>
        <v>0</v>
      </c>
    </row>
    <row r="7" spans="1:12" ht="15" x14ac:dyDescent="0.25">
      <c r="B7" s="32" t="s">
        <v>10</v>
      </c>
      <c r="C7" s="9">
        <v>0</v>
      </c>
      <c r="D7" s="33">
        <v>21</v>
      </c>
      <c r="E7" s="34">
        <f t="shared" si="0"/>
        <v>0</v>
      </c>
      <c r="F7" s="8"/>
      <c r="G7" s="34"/>
      <c r="H7" s="35" t="s">
        <v>11</v>
      </c>
      <c r="I7" s="9">
        <v>0</v>
      </c>
      <c r="J7" s="33">
        <v>290</v>
      </c>
      <c r="K7" s="36">
        <f>I7*J7</f>
        <v>0</v>
      </c>
    </row>
    <row r="8" spans="1:12" ht="15" x14ac:dyDescent="0.25">
      <c r="B8" s="32" t="s">
        <v>12</v>
      </c>
      <c r="C8" s="9">
        <v>0</v>
      </c>
      <c r="D8" s="33">
        <v>30</v>
      </c>
      <c r="E8" s="34">
        <f t="shared" si="0"/>
        <v>0</v>
      </c>
      <c r="F8" s="8"/>
      <c r="G8" s="34"/>
      <c r="H8" s="35" t="s">
        <v>13</v>
      </c>
      <c r="I8" s="9">
        <v>0</v>
      </c>
      <c r="J8" s="33">
        <v>360</v>
      </c>
      <c r="K8" s="36">
        <f t="shared" si="1"/>
        <v>0</v>
      </c>
    </row>
    <row r="9" spans="1:12" ht="15" x14ac:dyDescent="0.25">
      <c r="B9" s="32" t="s">
        <v>14</v>
      </c>
      <c r="C9" s="9">
        <v>0</v>
      </c>
      <c r="D9" s="33">
        <v>45</v>
      </c>
      <c r="E9" s="34">
        <f t="shared" si="0"/>
        <v>0</v>
      </c>
      <c r="F9" s="8"/>
      <c r="G9" s="34"/>
      <c r="H9" s="35" t="s">
        <v>15</v>
      </c>
      <c r="I9" s="9">
        <v>0</v>
      </c>
      <c r="J9" s="33">
        <v>480</v>
      </c>
      <c r="K9" s="36">
        <f t="shared" si="1"/>
        <v>0</v>
      </c>
    </row>
    <row r="10" spans="1:12" ht="15" x14ac:dyDescent="0.25">
      <c r="B10" s="32" t="s">
        <v>16</v>
      </c>
      <c r="C10" s="9">
        <v>0</v>
      </c>
      <c r="D10" s="33">
        <v>65</v>
      </c>
      <c r="E10" s="34">
        <f t="shared" si="0"/>
        <v>0</v>
      </c>
      <c r="F10" s="8"/>
      <c r="G10" s="34"/>
      <c r="H10" s="35" t="s">
        <v>17</v>
      </c>
      <c r="I10" s="9">
        <v>0</v>
      </c>
      <c r="J10" s="33">
        <v>650</v>
      </c>
      <c r="K10" s="36">
        <f t="shared" si="1"/>
        <v>0</v>
      </c>
    </row>
    <row r="11" spans="1:12" ht="15" x14ac:dyDescent="0.25">
      <c r="B11" s="32" t="s">
        <v>18</v>
      </c>
      <c r="C11" s="9">
        <v>0</v>
      </c>
      <c r="D11" s="33">
        <v>80</v>
      </c>
      <c r="E11" s="34">
        <f t="shared" si="0"/>
        <v>0</v>
      </c>
      <c r="F11" s="8"/>
      <c r="G11" s="34"/>
      <c r="H11" s="35" t="s">
        <v>19</v>
      </c>
      <c r="I11" s="9">
        <v>0</v>
      </c>
      <c r="J11" s="33">
        <v>850</v>
      </c>
      <c r="K11" s="36">
        <f t="shared" si="1"/>
        <v>0</v>
      </c>
    </row>
    <row r="12" spans="1:12" ht="15" x14ac:dyDescent="0.25">
      <c r="B12" s="32" t="s">
        <v>20</v>
      </c>
      <c r="C12" s="9">
        <v>0</v>
      </c>
      <c r="D12" s="33">
        <v>110</v>
      </c>
      <c r="E12" s="34">
        <f t="shared" si="0"/>
        <v>0</v>
      </c>
      <c r="F12" s="8"/>
      <c r="G12" s="34"/>
      <c r="H12" s="35" t="s">
        <v>21</v>
      </c>
      <c r="I12" s="9">
        <v>0</v>
      </c>
      <c r="J12" s="33">
        <v>1100</v>
      </c>
      <c r="K12" s="36">
        <f t="shared" si="1"/>
        <v>0</v>
      </c>
    </row>
    <row r="13" spans="1:12" ht="15" x14ac:dyDescent="0.25">
      <c r="B13" s="32" t="s">
        <v>22</v>
      </c>
      <c r="C13" s="9">
        <v>0</v>
      </c>
      <c r="D13" s="33">
        <v>175</v>
      </c>
      <c r="E13" s="34">
        <f t="shared" si="0"/>
        <v>0</v>
      </c>
      <c r="F13" s="8"/>
      <c r="G13" s="34"/>
      <c r="H13" s="35" t="s">
        <v>23</v>
      </c>
      <c r="I13" s="9">
        <v>0</v>
      </c>
      <c r="J13" s="33">
        <v>1350</v>
      </c>
      <c r="K13" s="36">
        <f t="shared" si="1"/>
        <v>0</v>
      </c>
    </row>
    <row r="14" spans="1:12" ht="15" x14ac:dyDescent="0.25">
      <c r="B14" s="32" t="s">
        <v>24</v>
      </c>
      <c r="C14" s="9">
        <v>0</v>
      </c>
      <c r="D14" s="33">
        <v>215</v>
      </c>
      <c r="E14" s="34">
        <f t="shared" si="0"/>
        <v>0</v>
      </c>
      <c r="F14" s="8"/>
      <c r="G14" s="34"/>
      <c r="H14" s="35" t="s">
        <v>25</v>
      </c>
      <c r="I14" s="9">
        <v>0</v>
      </c>
      <c r="J14" s="33">
        <v>1700</v>
      </c>
      <c r="K14" s="36">
        <f t="shared" si="1"/>
        <v>0</v>
      </c>
    </row>
    <row r="15" spans="1:12" ht="15" x14ac:dyDescent="0.25">
      <c r="B15" s="32" t="s">
        <v>26</v>
      </c>
      <c r="C15" s="9">
        <v>0</v>
      </c>
      <c r="D15" s="33">
        <v>270</v>
      </c>
      <c r="E15" s="34">
        <f t="shared" si="0"/>
        <v>0</v>
      </c>
      <c r="F15" s="8"/>
      <c r="G15" s="34"/>
      <c r="H15" s="35" t="s">
        <v>27</v>
      </c>
      <c r="I15" s="9">
        <v>0</v>
      </c>
      <c r="J15" s="33">
        <v>2000</v>
      </c>
      <c r="K15" s="36">
        <f t="shared" si="1"/>
        <v>0</v>
      </c>
    </row>
    <row r="16" spans="1:12" ht="15" x14ac:dyDescent="0.25">
      <c r="B16" s="32" t="s">
        <v>28</v>
      </c>
      <c r="C16" s="9">
        <v>0</v>
      </c>
      <c r="D16" s="33">
        <v>350</v>
      </c>
      <c r="E16" s="34">
        <f t="shared" si="0"/>
        <v>0</v>
      </c>
      <c r="F16" s="8"/>
      <c r="G16" s="34"/>
      <c r="H16" s="35" t="s">
        <v>29</v>
      </c>
      <c r="I16" s="9">
        <v>0</v>
      </c>
      <c r="J16" s="33">
        <v>2400</v>
      </c>
      <c r="K16" s="36">
        <f t="shared" si="1"/>
        <v>0</v>
      </c>
    </row>
    <row r="17" spans="2:11" ht="15" x14ac:dyDescent="0.25">
      <c r="B17" s="32" t="s">
        <v>30</v>
      </c>
      <c r="C17" s="9">
        <v>0</v>
      </c>
      <c r="D17" s="33">
        <v>480</v>
      </c>
      <c r="E17" s="34">
        <f t="shared" si="0"/>
        <v>0</v>
      </c>
      <c r="F17" s="8"/>
      <c r="G17" s="34"/>
      <c r="H17" s="35" t="s">
        <v>31</v>
      </c>
      <c r="I17" s="9">
        <v>0</v>
      </c>
      <c r="J17" s="33">
        <v>5</v>
      </c>
      <c r="K17" s="36">
        <f t="shared" si="1"/>
        <v>0</v>
      </c>
    </row>
    <row r="18" spans="2:11" ht="15" x14ac:dyDescent="0.25">
      <c r="B18" s="32" t="s">
        <v>32</v>
      </c>
      <c r="C18" s="9">
        <v>0</v>
      </c>
      <c r="D18" s="33">
        <v>30</v>
      </c>
      <c r="E18" s="34">
        <f t="shared" si="0"/>
        <v>0</v>
      </c>
      <c r="F18" s="8"/>
      <c r="G18" s="34"/>
      <c r="H18" s="35" t="s">
        <v>33</v>
      </c>
      <c r="I18" s="9">
        <v>0</v>
      </c>
      <c r="J18" s="33">
        <v>11</v>
      </c>
      <c r="K18" s="36">
        <f t="shared" si="1"/>
        <v>0</v>
      </c>
    </row>
    <row r="19" spans="2:11" ht="15" x14ac:dyDescent="0.25">
      <c r="B19" s="32" t="s">
        <v>34</v>
      </c>
      <c r="C19" s="9">
        <v>0</v>
      </c>
      <c r="D19" s="33">
        <v>40</v>
      </c>
      <c r="E19" s="34">
        <f t="shared" si="0"/>
        <v>0</v>
      </c>
      <c r="F19" s="8"/>
      <c r="G19" s="34"/>
      <c r="H19" s="35" t="s">
        <v>35</v>
      </c>
      <c r="I19" s="9">
        <v>0</v>
      </c>
      <c r="J19" s="33">
        <v>23</v>
      </c>
      <c r="K19" s="36">
        <f t="shared" si="1"/>
        <v>0</v>
      </c>
    </row>
    <row r="20" spans="2:11" ht="15" x14ac:dyDescent="0.25">
      <c r="B20" s="32" t="s">
        <v>36</v>
      </c>
      <c r="C20" s="9">
        <v>0</v>
      </c>
      <c r="D20" s="33">
        <v>55</v>
      </c>
      <c r="E20" s="34">
        <f t="shared" si="0"/>
        <v>0</v>
      </c>
      <c r="F20" s="8"/>
      <c r="G20" s="34"/>
      <c r="H20" s="35" t="s">
        <v>37</v>
      </c>
      <c r="I20" s="9">
        <v>0</v>
      </c>
      <c r="J20" s="33">
        <v>30</v>
      </c>
      <c r="K20" s="36">
        <f t="shared" si="1"/>
        <v>0</v>
      </c>
    </row>
    <row r="21" spans="2:11" ht="15" x14ac:dyDescent="0.25">
      <c r="B21" s="32" t="s">
        <v>38</v>
      </c>
      <c r="C21" s="9">
        <v>0</v>
      </c>
      <c r="D21" s="33">
        <v>90</v>
      </c>
      <c r="E21" s="34">
        <f t="shared" si="0"/>
        <v>0</v>
      </c>
      <c r="F21" s="8"/>
      <c r="G21" s="34"/>
      <c r="H21" s="35" t="s">
        <v>39</v>
      </c>
      <c r="I21" s="9">
        <v>0</v>
      </c>
      <c r="J21" s="33">
        <v>47</v>
      </c>
      <c r="K21" s="36">
        <f t="shared" si="1"/>
        <v>0</v>
      </c>
    </row>
    <row r="22" spans="2:11" ht="15" x14ac:dyDescent="0.25">
      <c r="B22" s="32" t="s">
        <v>40</v>
      </c>
      <c r="C22" s="9">
        <v>0</v>
      </c>
      <c r="D22" s="33">
        <v>220</v>
      </c>
      <c r="E22" s="34">
        <f t="shared" si="0"/>
        <v>0</v>
      </c>
      <c r="F22" s="8"/>
      <c r="G22" s="34"/>
      <c r="H22" s="35" t="s">
        <v>41</v>
      </c>
      <c r="I22" s="9">
        <v>0</v>
      </c>
      <c r="J22" s="33">
        <v>19</v>
      </c>
      <c r="K22" s="36">
        <f t="shared" si="1"/>
        <v>0</v>
      </c>
    </row>
    <row r="23" spans="2:11" ht="15" x14ac:dyDescent="0.25">
      <c r="B23" s="32" t="s">
        <v>42</v>
      </c>
      <c r="C23" s="9">
        <v>0</v>
      </c>
      <c r="D23" s="33">
        <v>300</v>
      </c>
      <c r="E23" s="34">
        <f t="shared" si="0"/>
        <v>0</v>
      </c>
      <c r="F23" s="8"/>
      <c r="G23" s="34"/>
      <c r="H23" s="35" t="s">
        <v>43</v>
      </c>
      <c r="I23" s="9">
        <v>0</v>
      </c>
      <c r="J23" s="33">
        <v>34</v>
      </c>
      <c r="K23" s="36">
        <f t="shared" si="1"/>
        <v>0</v>
      </c>
    </row>
    <row r="24" spans="2:11" ht="15" x14ac:dyDescent="0.25">
      <c r="B24" s="32" t="s">
        <v>44</v>
      </c>
      <c r="C24" s="9">
        <v>0</v>
      </c>
      <c r="D24" s="33">
        <v>420</v>
      </c>
      <c r="E24" s="34">
        <f t="shared" si="0"/>
        <v>0</v>
      </c>
      <c r="F24" s="8"/>
      <c r="G24" s="34"/>
      <c r="H24" s="35" t="s">
        <v>45</v>
      </c>
      <c r="I24" s="9">
        <v>0</v>
      </c>
      <c r="J24" s="33">
        <v>39</v>
      </c>
      <c r="K24" s="36">
        <f t="shared" si="1"/>
        <v>0</v>
      </c>
    </row>
    <row r="25" spans="2:11" ht="15" x14ac:dyDescent="0.25">
      <c r="B25" s="32" t="s">
        <v>46</v>
      </c>
      <c r="C25" s="9">
        <v>0</v>
      </c>
      <c r="D25" s="33">
        <v>800</v>
      </c>
      <c r="E25" s="34">
        <f t="shared" si="0"/>
        <v>0</v>
      </c>
      <c r="F25" s="8"/>
      <c r="G25" s="34"/>
      <c r="H25" s="35" t="s">
        <v>47</v>
      </c>
      <c r="I25" s="9">
        <v>0</v>
      </c>
      <c r="J25" s="33">
        <v>48</v>
      </c>
      <c r="K25" s="36">
        <f t="shared" si="1"/>
        <v>0</v>
      </c>
    </row>
    <row r="26" spans="2:11" ht="15" x14ac:dyDescent="0.25">
      <c r="B26" s="32" t="s">
        <v>48</v>
      </c>
      <c r="C26" s="9">
        <v>0</v>
      </c>
      <c r="D26" s="33">
        <v>1000</v>
      </c>
      <c r="E26" s="34">
        <f t="shared" si="0"/>
        <v>0</v>
      </c>
      <c r="F26" s="8"/>
      <c r="G26" s="34"/>
      <c r="H26" s="35" t="s">
        <v>49</v>
      </c>
      <c r="I26" s="9">
        <v>0</v>
      </c>
      <c r="J26" s="33">
        <v>65</v>
      </c>
      <c r="K26" s="36">
        <f t="shared" si="1"/>
        <v>0</v>
      </c>
    </row>
    <row r="27" spans="2:11" ht="15" x14ac:dyDescent="0.25">
      <c r="B27" s="32" t="s">
        <v>50</v>
      </c>
      <c r="C27" s="9">
        <v>0</v>
      </c>
      <c r="D27" s="33">
        <v>1400</v>
      </c>
      <c r="E27" s="34">
        <f t="shared" si="0"/>
        <v>0</v>
      </c>
      <c r="F27" s="8"/>
      <c r="G27" s="34"/>
      <c r="H27" s="35" t="s">
        <v>51</v>
      </c>
      <c r="I27" s="9">
        <v>0</v>
      </c>
      <c r="J27" s="33">
        <v>100</v>
      </c>
      <c r="K27" s="36">
        <f t="shared" si="1"/>
        <v>0</v>
      </c>
    </row>
    <row r="28" spans="2:11" ht="15" x14ac:dyDescent="0.25">
      <c r="B28" s="32" t="s">
        <v>52</v>
      </c>
      <c r="C28" s="9">
        <v>0</v>
      </c>
      <c r="D28" s="33">
        <v>1800</v>
      </c>
      <c r="E28" s="34">
        <f t="shared" si="0"/>
        <v>0</v>
      </c>
      <c r="F28" s="8"/>
      <c r="G28" s="34"/>
      <c r="H28" s="35" t="s">
        <v>53</v>
      </c>
      <c r="I28" s="9">
        <v>0</v>
      </c>
      <c r="J28" s="33">
        <v>120</v>
      </c>
      <c r="K28" s="36">
        <f t="shared" si="1"/>
        <v>0</v>
      </c>
    </row>
    <row r="29" spans="2:11" ht="15" x14ac:dyDescent="0.25">
      <c r="B29" s="32" t="s">
        <v>54</v>
      </c>
      <c r="C29" s="9">
        <v>0</v>
      </c>
      <c r="D29" s="33">
        <v>2500</v>
      </c>
      <c r="E29" s="34">
        <f t="shared" si="0"/>
        <v>0</v>
      </c>
      <c r="F29" s="8"/>
      <c r="G29" s="34"/>
      <c r="H29" s="35" t="s">
        <v>55</v>
      </c>
      <c r="I29" s="9">
        <v>0</v>
      </c>
      <c r="J29" s="33">
        <v>15</v>
      </c>
      <c r="K29" s="36">
        <f t="shared" si="1"/>
        <v>0</v>
      </c>
    </row>
    <row r="30" spans="2:11" ht="15" x14ac:dyDescent="0.25">
      <c r="B30" s="32" t="s">
        <v>56</v>
      </c>
      <c r="C30" s="9">
        <v>0</v>
      </c>
      <c r="D30" s="33">
        <v>3700</v>
      </c>
      <c r="E30" s="34">
        <f t="shared" si="0"/>
        <v>0</v>
      </c>
      <c r="F30" s="8"/>
      <c r="G30" s="34"/>
      <c r="H30" s="35" t="s">
        <v>57</v>
      </c>
      <c r="I30" s="9">
        <v>0</v>
      </c>
      <c r="J30" s="33">
        <v>35</v>
      </c>
      <c r="K30" s="36">
        <f t="shared" si="1"/>
        <v>0</v>
      </c>
    </row>
    <row r="31" spans="2:11" ht="15" x14ac:dyDescent="0.25">
      <c r="B31" s="32" t="s">
        <v>58</v>
      </c>
      <c r="C31" s="9">
        <v>0</v>
      </c>
      <c r="D31" s="33">
        <v>25</v>
      </c>
      <c r="E31" s="34">
        <f t="shared" si="0"/>
        <v>0</v>
      </c>
      <c r="F31" s="8"/>
      <c r="G31" s="34"/>
      <c r="H31" s="35" t="s">
        <v>59</v>
      </c>
      <c r="I31" s="9">
        <v>0</v>
      </c>
      <c r="J31" s="33">
        <v>38</v>
      </c>
      <c r="K31" s="36">
        <f t="shared" si="1"/>
        <v>0</v>
      </c>
    </row>
    <row r="32" spans="2:11" ht="15" x14ac:dyDescent="0.25">
      <c r="B32" s="32" t="s">
        <v>60</v>
      </c>
      <c r="C32" s="9">
        <v>0</v>
      </c>
      <c r="D32" s="33">
        <v>30</v>
      </c>
      <c r="E32" s="34">
        <f t="shared" si="0"/>
        <v>0</v>
      </c>
      <c r="F32" s="8"/>
      <c r="G32" s="34"/>
      <c r="H32" s="35" t="s">
        <v>61</v>
      </c>
      <c r="I32" s="9">
        <v>0</v>
      </c>
      <c r="J32" s="33">
        <v>58</v>
      </c>
      <c r="K32" s="36">
        <f t="shared" si="1"/>
        <v>0</v>
      </c>
    </row>
    <row r="33" spans="2:11" ht="15" x14ac:dyDescent="0.25">
      <c r="B33" s="32" t="s">
        <v>62</v>
      </c>
      <c r="C33" s="9">
        <v>0</v>
      </c>
      <c r="D33" s="33">
        <v>50</v>
      </c>
      <c r="E33" s="34">
        <f t="shared" si="0"/>
        <v>0</v>
      </c>
      <c r="F33" s="8"/>
      <c r="G33" s="34"/>
      <c r="H33" s="35" t="s">
        <v>63</v>
      </c>
      <c r="I33" s="9">
        <v>0</v>
      </c>
      <c r="J33" s="33">
        <v>66</v>
      </c>
      <c r="K33" s="36">
        <f t="shared" si="1"/>
        <v>0</v>
      </c>
    </row>
    <row r="34" spans="2:11" ht="15" x14ac:dyDescent="0.25">
      <c r="B34" s="32" t="s">
        <v>64</v>
      </c>
      <c r="C34" s="9">
        <v>0</v>
      </c>
      <c r="D34" s="33">
        <v>70</v>
      </c>
      <c r="E34" s="34">
        <f t="shared" si="0"/>
        <v>0</v>
      </c>
      <c r="F34" s="8"/>
      <c r="G34" s="34"/>
      <c r="H34" s="35" t="s">
        <v>65</v>
      </c>
      <c r="I34" s="9">
        <v>0</v>
      </c>
      <c r="J34" s="33">
        <v>116</v>
      </c>
      <c r="K34" s="36">
        <f t="shared" si="1"/>
        <v>0</v>
      </c>
    </row>
    <row r="35" spans="2:11" ht="15" x14ac:dyDescent="0.25">
      <c r="B35" s="32" t="s">
        <v>66</v>
      </c>
      <c r="C35" s="9">
        <v>0</v>
      </c>
      <c r="D35" s="33">
        <v>80</v>
      </c>
      <c r="E35" s="34">
        <f t="shared" si="0"/>
        <v>0</v>
      </c>
      <c r="F35" s="8"/>
      <c r="G35" s="34"/>
      <c r="H35" s="35" t="s">
        <v>67</v>
      </c>
      <c r="I35" s="9">
        <v>0</v>
      </c>
      <c r="J35" s="33">
        <v>35</v>
      </c>
      <c r="K35" s="36">
        <f t="shared" si="1"/>
        <v>0</v>
      </c>
    </row>
    <row r="36" spans="2:11" ht="15" x14ac:dyDescent="0.25">
      <c r="B36" s="32" t="s">
        <v>68</v>
      </c>
      <c r="C36" s="9">
        <v>0</v>
      </c>
      <c r="D36" s="33">
        <v>110</v>
      </c>
      <c r="E36" s="34">
        <f t="shared" si="0"/>
        <v>0</v>
      </c>
      <c r="F36" s="8"/>
      <c r="G36" s="34"/>
      <c r="H36" s="35" t="s">
        <v>69</v>
      </c>
      <c r="I36" s="9">
        <v>0</v>
      </c>
      <c r="J36" s="33">
        <v>50</v>
      </c>
      <c r="K36" s="36">
        <f t="shared" si="1"/>
        <v>0</v>
      </c>
    </row>
    <row r="37" spans="2:11" ht="15" x14ac:dyDescent="0.25">
      <c r="B37" s="32" t="s">
        <v>70</v>
      </c>
      <c r="C37" s="9">
        <v>0</v>
      </c>
      <c r="D37" s="37">
        <v>160</v>
      </c>
      <c r="E37" s="34">
        <f t="shared" si="0"/>
        <v>0</v>
      </c>
      <c r="F37" s="8"/>
      <c r="G37" s="34"/>
      <c r="H37" s="35" t="s">
        <v>71</v>
      </c>
      <c r="I37" s="9">
        <v>0</v>
      </c>
      <c r="J37" s="33">
        <v>70</v>
      </c>
      <c r="K37" s="36">
        <f t="shared" si="1"/>
        <v>0</v>
      </c>
    </row>
    <row r="38" spans="2:11" ht="15" x14ac:dyDescent="0.25">
      <c r="B38" s="32" t="s">
        <v>72</v>
      </c>
      <c r="C38" s="9">
        <v>0</v>
      </c>
      <c r="D38" s="37">
        <v>250</v>
      </c>
      <c r="E38" s="34">
        <f t="shared" si="0"/>
        <v>0</v>
      </c>
      <c r="F38" s="8"/>
      <c r="G38" s="34"/>
      <c r="H38" s="35" t="s">
        <v>73</v>
      </c>
      <c r="I38" s="9">
        <v>0</v>
      </c>
      <c r="J38" s="33">
        <v>80</v>
      </c>
      <c r="K38" s="36">
        <f t="shared" si="1"/>
        <v>0</v>
      </c>
    </row>
    <row r="39" spans="2:11" ht="15" x14ac:dyDescent="0.25">
      <c r="B39" s="32" t="s">
        <v>74</v>
      </c>
      <c r="C39" s="9">
        <v>0</v>
      </c>
      <c r="D39" s="37">
        <v>375</v>
      </c>
      <c r="E39" s="34">
        <f t="shared" si="0"/>
        <v>0</v>
      </c>
      <c r="F39" s="8"/>
      <c r="G39" s="34"/>
      <c r="H39" s="35" t="s">
        <v>75</v>
      </c>
      <c r="I39" s="9">
        <v>0</v>
      </c>
      <c r="J39" s="33">
        <v>120</v>
      </c>
      <c r="K39" s="36">
        <f t="shared" si="1"/>
        <v>0</v>
      </c>
    </row>
    <row r="40" spans="2:11" ht="15" x14ac:dyDescent="0.25">
      <c r="B40" s="32" t="s">
        <v>76</v>
      </c>
      <c r="C40" s="10">
        <v>0</v>
      </c>
      <c r="D40" s="37">
        <v>500</v>
      </c>
      <c r="E40" s="34">
        <f t="shared" si="0"/>
        <v>0</v>
      </c>
      <c r="F40" s="8"/>
      <c r="G40" s="34"/>
      <c r="H40" s="35" t="s">
        <v>77</v>
      </c>
      <c r="I40" s="9">
        <v>0</v>
      </c>
      <c r="J40" s="33">
        <v>220</v>
      </c>
      <c r="K40" s="36">
        <f t="shared" si="1"/>
        <v>0</v>
      </c>
    </row>
    <row r="41" spans="2:11" ht="15" x14ac:dyDescent="0.35">
      <c r="B41" s="38"/>
      <c r="C41" s="39">
        <v>0</v>
      </c>
      <c r="D41" s="39" t="s">
        <v>78</v>
      </c>
      <c r="E41" s="40"/>
      <c r="F41" s="11"/>
      <c r="G41" s="40"/>
      <c r="H41" s="35" t="s">
        <v>79</v>
      </c>
      <c r="I41" s="9">
        <v>0</v>
      </c>
      <c r="J41" s="33">
        <v>380</v>
      </c>
      <c r="K41" s="36">
        <f t="shared" si="1"/>
        <v>0</v>
      </c>
    </row>
    <row r="42" spans="2:11" ht="15" x14ac:dyDescent="0.25">
      <c r="B42" s="38" t="s">
        <v>80</v>
      </c>
      <c r="C42" s="12">
        <v>0</v>
      </c>
      <c r="D42" s="12">
        <v>400</v>
      </c>
      <c r="E42" s="41">
        <f>IF(D42&lt;&gt;0,(C42*1000*3*1.3)/(D42*POWER(3,1/2)),"")</f>
        <v>0</v>
      </c>
      <c r="F42" s="8"/>
      <c r="G42" s="34"/>
      <c r="H42" s="35" t="s">
        <v>81</v>
      </c>
      <c r="I42" s="10">
        <v>0</v>
      </c>
      <c r="J42" s="33">
        <v>700</v>
      </c>
      <c r="K42" s="36">
        <f t="shared" si="1"/>
        <v>0</v>
      </c>
    </row>
    <row r="43" spans="2:11" ht="15" x14ac:dyDescent="0.35">
      <c r="B43" s="38"/>
      <c r="C43" s="34"/>
      <c r="D43" s="37"/>
      <c r="E43" s="34"/>
      <c r="F43" s="8"/>
      <c r="G43" s="34"/>
      <c r="H43" s="40"/>
      <c r="I43" s="40"/>
      <c r="J43" s="40"/>
      <c r="K43" s="42"/>
    </row>
    <row r="44" spans="2:11" ht="15" x14ac:dyDescent="0.25">
      <c r="B44" s="43"/>
      <c r="C44" s="13"/>
      <c r="D44" s="14"/>
      <c r="E44" s="13"/>
      <c r="F44" s="15"/>
      <c r="G44" s="16"/>
      <c r="H44" s="14"/>
      <c r="I44" s="13"/>
      <c r="J44" s="14"/>
      <c r="K44" s="44"/>
    </row>
    <row r="45" spans="2:11" ht="15.6" thickBot="1" x14ac:dyDescent="0.3">
      <c r="B45" s="45" t="s">
        <v>82</v>
      </c>
      <c r="C45" s="46"/>
      <c r="D45" s="47"/>
      <c r="E45" s="48" t="s">
        <v>83</v>
      </c>
      <c r="F45" s="49"/>
      <c r="G45" s="50"/>
      <c r="H45" s="51"/>
      <c r="I45" s="52"/>
      <c r="J45" s="51"/>
      <c r="K45" s="53"/>
    </row>
    <row r="46" spans="2:11" ht="15" x14ac:dyDescent="0.25">
      <c r="B46" s="17"/>
      <c r="C46" s="6"/>
      <c r="D46" s="5"/>
      <c r="E46" s="6"/>
      <c r="F46" s="6"/>
      <c r="G46" s="6"/>
      <c r="H46" s="5"/>
      <c r="I46" s="6"/>
      <c r="J46" s="5"/>
      <c r="K46" s="6"/>
    </row>
    <row r="47" spans="2:11" ht="37.799999999999997" customHeight="1" x14ac:dyDescent="0.25">
      <c r="B47" s="18" t="s">
        <v>85</v>
      </c>
      <c r="C47" s="19"/>
      <c r="D47" s="25">
        <f>SUM(E4:E42)+SUM(K4:K42)+D45</f>
        <v>0</v>
      </c>
      <c r="E47" s="54" t="s">
        <v>83</v>
      </c>
      <c r="F47" s="54"/>
      <c r="G47" s="20"/>
      <c r="H47" s="5"/>
      <c r="I47" s="6"/>
      <c r="J47" s="5"/>
      <c r="K47" s="6"/>
    </row>
    <row r="48" spans="2:11" ht="15" x14ac:dyDescent="0.25">
      <c r="B48" s="5"/>
      <c r="C48" s="6"/>
      <c r="D48" s="5"/>
      <c r="E48" s="6"/>
      <c r="F48" s="6"/>
      <c r="G48" s="6"/>
      <c r="H48" s="5"/>
      <c r="I48" s="6"/>
      <c r="J48" s="5"/>
      <c r="K48" s="6"/>
    </row>
    <row r="49" spans="1:21" ht="52.2" customHeight="1" x14ac:dyDescent="0.25">
      <c r="B49" s="55" t="s">
        <v>88</v>
      </c>
      <c r="C49" s="55"/>
      <c r="D49" s="55"/>
      <c r="E49" s="55"/>
      <c r="F49" s="55"/>
      <c r="G49" s="55"/>
      <c r="H49" s="55"/>
      <c r="I49" s="55"/>
      <c r="J49" s="55"/>
      <c r="K49" s="55"/>
    </row>
    <row r="50" spans="1:21" ht="15" x14ac:dyDescent="0.25">
      <c r="B50" s="21"/>
      <c r="C50" s="22"/>
      <c r="D50" s="22"/>
      <c r="E50" s="22"/>
      <c r="F50" s="22"/>
      <c r="G50" s="22"/>
      <c r="H50" s="22"/>
      <c r="I50" s="22"/>
      <c r="J50" s="22"/>
      <c r="K50" s="22"/>
    </row>
    <row r="51" spans="1:21" s="2" customFormat="1" ht="20.25" customHeight="1" x14ac:dyDescent="0.25">
      <c r="A51" s="1"/>
      <c r="B51" s="26" t="s">
        <v>87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7"/>
      <c r="N51" s="27"/>
      <c r="O51" s="27"/>
      <c r="P51" s="27"/>
      <c r="Q51" s="27"/>
      <c r="R51" s="27"/>
      <c r="S51" s="27"/>
      <c r="T51" s="27"/>
      <c r="U51" s="27"/>
    </row>
  </sheetData>
  <sheetProtection sheet="1" objects="1" scenarios="1"/>
  <mergeCells count="2">
    <mergeCell ref="E47:F47"/>
    <mergeCell ref="B49:K49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Puissance therm. dissipée</vt:lpstr>
    </vt:vector>
  </TitlesOfParts>
  <Manager>Service Communication Eurodifroid</Manager>
  <Company>EURODIFROID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Eurodifroid - Tableau decalcul de la puissance tehrmique dissipée</dc:title>
  <dc:subject>Aide au calcul de la puissance thermique dissipée dans une armoire ou un local technique</dc:subject>
  <dc:creator>Service Communication et Marketing Eurodifroid</dc:creator>
  <cp:keywords>Eurodifroid ; froid; froid industriel ; climatiseur; refroidisseur; régulation; thermorégulation; frigorigène; frigorifique; échangeur thermique; aérorefroidisseur; aéroréfrigérant; skid; skid hydraulique; HFO; fluide frigorigène; compresseur; détendeur; évaporateur; condenseur; condensateur; génie climatique; cryogénie; équipement industriel; intégrateur; R513a ; R410A; R134a; R404A; R32; R290; R1234ze; R1234yf; R407C ; air conditioner ; cooler ; chiller ; water cooler ; water chiller ; oil cooler ; oil chiller ; refroidisseur d’eau ; refroidisseur d’huile ; glycol ; eau glycolée ; refroidisseur d’eau glycolée ; refroidisseur industriel ; climatiseur d’armoire ; climatisation d’armoire ; climatiseur pour armoire ; climatiseur de baie ; climatiseur pour shelter ; échangeur ; fluide hfo ; gwp ; f-gas ; refroidisseur eau ; refroidisseur huile ; fabriqué en France ; made in France ; conçu en France ; précision ; fiabilité ; robustesse ; intégration</cp:keywords>
  <dc:description>Ce tableau, conçu et proposé par Eurodifroid, permet de calculer la puissance thermique dissipée dans une armoire électrique, une baie informatique ou un local technique._x000d_
Cette donnée pemet ensuite à nos équipe de proposer un appareil de refroidissement ou de climatisation adapté et efficace.</dc:description>
  <cp:lastModifiedBy>communication</cp:lastModifiedBy>
  <cp:lastPrinted>2024-10-02T10:49:46Z</cp:lastPrinted>
  <dcterms:created xsi:type="dcterms:W3CDTF">2024-10-02T09:45:24Z</dcterms:created>
  <dcterms:modified xsi:type="dcterms:W3CDTF">2026-06-04T13:49:23Z</dcterms:modified>
  <cp:category>Aide au calcul thermique</cp:category>
</cp:coreProperties>
</file>